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<sst xmlns="http://schemas.openxmlformats.org/spreadsheetml/2006/main" count="50" uniqueCount="28">
  <si>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</si>
  <si>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</si>
  <si>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</si>
  <si>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</si>
  <si>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</si>
  <si>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</si>
  <si>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</si>
  <si>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</si>
  <si>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</si>
  <si>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</si>
  <si>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</si>
  <si>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</si>
  <si>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</si>
  <si>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</si>
  <si>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</si>
  <si>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</si>
  <si>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</si>
  <si>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</si>
  <si>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</si>
  <si>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</si>
  <si>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</si>
  <si>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</si>
  <si>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</si>
  <si>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>за  январь-декабрь 2017 года</t>
  </si>
  <si>
    <t xml:space="preserve"> январь-декабрь 2016                   года</t>
  </si>
  <si>
    <t>январь-декабрь 2017 года</t>
  </si>
  <si>
    <t>декабрь 2017 года</t>
  </si>
  <si>
    <t>декабрь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</si>
</sst>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33" borderId="14" xfId="0" applyNumberFormat="1" applyFont="1" applyFill="1" applyBorder="1" applyAlignment="1" applyProtection="1">
      <alignment horizontal="right"/>
      <protection locked="0"/>
    </xf>
    <xf numFmtId="1" fontId="0" fillId="33" borderId="15" xfId="0" applyNumberFormat="1" applyFont="1" applyFill="1" applyBorder="1" applyAlignment="1" applyProtection="1">
      <alignment horizontal="right"/>
      <protection locked="0"/>
    </xf>
    <xf numFmtId="1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J15" sqref="J15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0"/>
    </row>
    <row r="2" spans="1:14" ht="12.75">
      <c r="A2" s="2"/>
      <c r="B2" s="57" t="s">
        <v>12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3"/>
    </row>
    <row r="3" spans="1:14" ht="12.75">
      <c r="A3" s="4"/>
      <c r="B3" s="64" t="s">
        <v>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4"/>
    </row>
    <row r="4" spans="1:14" ht="12.75">
      <c r="A4" s="4"/>
      <c r="B4" s="5"/>
      <c r="C4" s="8"/>
      <c r="D4" s="9"/>
      <c r="E4" s="8"/>
      <c r="F4" s="7"/>
      <c r="G4" s="58" t="s">
        <v>11</v>
      </c>
      <c r="H4" s="58"/>
      <c r="I4" s="58"/>
      <c r="J4" s="58"/>
      <c r="K4" s="58"/>
      <c r="L4" s="58"/>
      <c r="M4" s="6"/>
      <c r="N4" s="6"/>
    </row>
    <row r="5" spans="1:15" ht="12.75" customHeight="1">
      <c r="A5" s="50" t="s">
        <v>5</v>
      </c>
      <c r="B5" s="52" t="s">
        <v>7</v>
      </c>
      <c r="C5" s="54" t="s">
        <v>20</v>
      </c>
      <c r="D5" s="59" t="s">
        <v>24</v>
      </c>
      <c r="E5" s="61" t="s">
        <v>25</v>
      </c>
      <c r="F5" s="62"/>
      <c r="G5" s="62"/>
      <c r="H5" s="62"/>
      <c r="I5" s="63"/>
      <c r="J5" s="59" t="s">
        <v>27</v>
      </c>
      <c r="K5" s="61" t="s">
        <v>26</v>
      </c>
      <c r="L5" s="62"/>
      <c r="M5" s="62"/>
      <c r="N5" s="62"/>
      <c r="O5" s="63"/>
    </row>
    <row r="6" spans="1:15" ht="36">
      <c r="A6" s="51"/>
      <c r="B6" s="53"/>
      <c r="C6" s="55"/>
      <c r="D6" s="60"/>
      <c r="E6" s="28" t="s">
        <v>0</v>
      </c>
      <c r="F6" s="28" t="s">
        <v>1</v>
      </c>
      <c r="G6" s="29" t="s">
        <v>19</v>
      </c>
      <c r="H6" s="29" t="s">
        <v>6</v>
      </c>
      <c r="I6" s="30" t="s">
        <v>8</v>
      </c>
      <c r="J6" s="60"/>
      <c r="K6" s="28" t="s">
        <v>0</v>
      </c>
      <c r="L6" s="28" t="s">
        <v>1</v>
      </c>
      <c r="M6" s="30" t="s">
        <v>19</v>
      </c>
      <c r="N6" s="31" t="s">
        <v>6</v>
      </c>
      <c r="O6" s="30" t="s">
        <v>8</v>
      </c>
    </row>
    <row r="7" spans="1:15" ht="15.75" customHeight="1">
      <c r="A7" s="12">
        <v>1</v>
      </c>
      <c r="B7" s="24" t="s">
        <v>2</v>
      </c>
      <c r="C7" s="33" t="s">
        <v>3</v>
      </c>
      <c r="D7" s="38">
        <v>2778974.1</v>
      </c>
      <c r="E7" s="39">
        <v>2915051.3</v>
      </c>
      <c r="F7" s="40">
        <v>2915417.2</v>
      </c>
      <c r="G7" s="34">
        <f aca="true" t="shared" si="0" ref="G7:G13">F7/E7*100</f>
        <v>100.01255209470929</v>
      </c>
      <c r="H7" s="34">
        <f>F7/D7*100</f>
        <v>104.90983705101821</v>
      </c>
      <c r="I7" s="25" t="s">
        <v>10</v>
      </c>
      <c r="J7" s="40">
        <v>271826.1</v>
      </c>
      <c r="K7" s="36">
        <v>309018.7</v>
      </c>
      <c r="L7" s="40">
        <v>296683.2</v>
      </c>
      <c r="M7" s="34">
        <f aca="true" t="shared" si="1" ref="M7:M12">L7/K7*100</f>
        <v>96.00817037933304</v>
      </c>
      <c r="N7" s="34">
        <f aca="true" t="shared" si="2" ref="N7:N14">L7*100/J7</f>
        <v>109.14448612550451</v>
      </c>
      <c r="O7" s="25" t="s">
        <v>10</v>
      </c>
    </row>
    <row r="8" spans="1:15" ht="24">
      <c r="A8" s="12">
        <v>2</v>
      </c>
      <c r="B8" s="11" t="s">
        <v>14</v>
      </c>
      <c r="C8" s="14" t="s">
        <v>4</v>
      </c>
      <c r="D8" s="40">
        <v>34</v>
      </c>
      <c r="E8" s="40">
        <v>80</v>
      </c>
      <c r="F8" s="41">
        <v>29.7</v>
      </c>
      <c r="G8" s="34">
        <f t="shared" si="0"/>
        <v>37.125</v>
      </c>
      <c r="H8" s="34">
        <f>F8/D8*100</f>
        <v>87.3529411764706</v>
      </c>
      <c r="I8" s="26" t="s">
        <v>10</v>
      </c>
      <c r="J8" s="42">
        <v>2.3</v>
      </c>
      <c r="K8" s="43">
        <v>7</v>
      </c>
      <c r="L8" s="40">
        <v>4.7</v>
      </c>
      <c r="M8" s="34">
        <f t="shared" si="1"/>
        <v>67.14285714285715</v>
      </c>
      <c r="N8" s="34">
        <f>L8*100/J8</f>
        <v>204.34782608695653</v>
      </c>
      <c r="O8" s="26" t="s">
        <v>10</v>
      </c>
    </row>
    <row r="9" spans="1:15" ht="24">
      <c r="A9" s="12">
        <v>3</v>
      </c>
      <c r="B9" s="11" t="s">
        <v>15</v>
      </c>
      <c r="C9" s="14" t="s">
        <v>4</v>
      </c>
      <c r="D9" s="40">
        <v>8840.7</v>
      </c>
      <c r="E9" s="40">
        <v>8900</v>
      </c>
      <c r="F9" s="41">
        <v>4090.5</v>
      </c>
      <c r="G9" s="27">
        <f t="shared" si="0"/>
        <v>45.96067415730337</v>
      </c>
      <c r="H9" s="27">
        <f>F9/D9*100</f>
        <v>46.26896060266721</v>
      </c>
      <c r="I9" s="26" t="s">
        <v>10</v>
      </c>
      <c r="J9" s="42">
        <v>427.8</v>
      </c>
      <c r="K9" s="43">
        <v>715</v>
      </c>
      <c r="L9" s="42">
        <v>337.2</v>
      </c>
      <c r="M9" s="27">
        <f t="shared" si="1"/>
        <v>47.16083916083916</v>
      </c>
      <c r="N9" s="27">
        <f t="shared" si="2"/>
        <v>78.8218793828892</v>
      </c>
      <c r="O9" s="26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44">
        <v>38278830</v>
      </c>
      <c r="E10" s="44">
        <v>41563781</v>
      </c>
      <c r="F10" s="43">
        <v>43679505</v>
      </c>
      <c r="G10" s="22">
        <f t="shared" si="0"/>
        <v>105.09030687078251</v>
      </c>
      <c r="H10" s="22">
        <f>F10/D10*100</f>
        <v>114.10877761937866</v>
      </c>
      <c r="I10" s="23" t="s">
        <v>10</v>
      </c>
      <c r="J10" s="40">
        <v>3867711</v>
      </c>
      <c r="K10" s="40">
        <v>3681374</v>
      </c>
      <c r="L10" s="36">
        <v>3997394</v>
      </c>
      <c r="M10" s="22">
        <f t="shared" si="1"/>
        <v>108.58429488555088</v>
      </c>
      <c r="N10" s="22">
        <f>L10*100/J10</f>
        <v>103.35296510002945</v>
      </c>
      <c r="O10" s="26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45">
        <v>198046.3</v>
      </c>
      <c r="E11" s="46">
        <v>210384</v>
      </c>
      <c r="F11" s="45">
        <v>200420.6</v>
      </c>
      <c r="G11" s="27">
        <f t="shared" si="0"/>
        <v>95.26418358810557</v>
      </c>
      <c r="H11" s="27">
        <f>F11/D11*100</f>
        <v>101.19886107440534</v>
      </c>
      <c r="I11" s="25" t="s">
        <v>10</v>
      </c>
      <c r="J11" s="47">
        <v>19955.3</v>
      </c>
      <c r="K11" s="40">
        <v>22986</v>
      </c>
      <c r="L11" s="47">
        <v>20087.4</v>
      </c>
      <c r="M11" s="27">
        <f>L11/K11*100</f>
        <v>87.38971547898721</v>
      </c>
      <c r="N11" s="27">
        <f>L11*100/J11</f>
        <v>100.66197952423668</v>
      </c>
      <c r="O11" s="26" t="s">
        <v>10</v>
      </c>
    </row>
    <row r="12" spans="1:18" ht="36">
      <c r="A12" s="13">
        <v>6</v>
      </c>
      <c r="B12" s="17" t="s">
        <v>18</v>
      </c>
      <c r="C12" s="14" t="s">
        <v>3</v>
      </c>
      <c r="D12" s="48">
        <f>F12/109.4*100</f>
        <v>62617871.11517367</v>
      </c>
      <c r="E12" s="48">
        <v>75260327</v>
      </c>
      <c r="F12" s="48">
        <v>68503951</v>
      </c>
      <c r="G12" s="27">
        <f t="shared" si="0"/>
        <v>91.02265925578558</v>
      </c>
      <c r="H12" s="27">
        <f>F12/D12*100</f>
        <v>109.4</v>
      </c>
      <c r="I12" s="35">
        <v>106.5</v>
      </c>
      <c r="J12" s="40">
        <f>L12/113*100</f>
        <v>6299389.380530974</v>
      </c>
      <c r="K12" s="40">
        <v>7858125</v>
      </c>
      <c r="L12" s="40">
        <v>7118310</v>
      </c>
      <c r="M12" s="27">
        <f t="shared" si="1"/>
        <v>90.58534955857792</v>
      </c>
      <c r="N12" s="27">
        <f t="shared" si="2"/>
        <v>112.99999999999999</v>
      </c>
      <c r="O12" s="32">
        <v>98.4</v>
      </c>
      <c r="R12" s="18"/>
    </row>
    <row r="13" spans="1:18" ht="12.75">
      <c r="A13" s="13"/>
      <c r="B13" s="20" t="s">
        <v>21</v>
      </c>
      <c r="C13" s="14" t="s">
        <v>3</v>
      </c>
      <c r="D13" s="37">
        <v>34526561.4</v>
      </c>
      <c r="E13" s="49">
        <v>39236141</v>
      </c>
      <c r="F13" s="37">
        <v>34869434.7</v>
      </c>
      <c r="G13" s="22">
        <f t="shared" si="0"/>
        <v>88.8707039257505</v>
      </c>
      <c r="H13" s="22">
        <f>F13/D13*100</f>
        <v>100.99307109105862</v>
      </c>
      <c r="I13" s="23" t="s">
        <v>10</v>
      </c>
      <c r="J13" s="37">
        <v>3585955.5</v>
      </c>
      <c r="K13" s="46">
        <v>4440766</v>
      </c>
      <c r="L13" s="36">
        <v>3718263</v>
      </c>
      <c r="M13" s="22">
        <f>L13/K13*100</f>
        <v>83.73021681394607</v>
      </c>
      <c r="N13" s="22">
        <f t="shared" si="2"/>
        <v>103.68960239467556</v>
      </c>
      <c r="O13" s="26" t="s">
        <v>10</v>
      </c>
      <c r="R13" s="18"/>
    </row>
    <row r="14" spans="1:15" ht="15" customHeight="1">
      <c r="A14" s="19">
        <v>8</v>
      </c>
      <c r="B14" s="20" t="s">
        <v>22</v>
      </c>
      <c r="C14" s="21" t="s">
        <v>9</v>
      </c>
      <c r="D14" s="36">
        <f>F14/106.4*100</f>
        <v>26565.789473684206</v>
      </c>
      <c r="E14" s="36"/>
      <c r="F14" s="36">
        <v>28266</v>
      </c>
      <c r="G14" s="22"/>
      <c r="H14" s="22">
        <f>F14/D14*100</f>
        <v>106.40000000000003</v>
      </c>
      <c r="I14" s="23" t="s">
        <v>10</v>
      </c>
      <c r="J14" s="36">
        <f>L14/107.7*100</f>
        <v>33943.639740018574</v>
      </c>
      <c r="K14" s="36"/>
      <c r="L14" s="36">
        <v>36557.3</v>
      </c>
      <c r="M14" s="22"/>
      <c r="N14" s="22">
        <f t="shared" si="2"/>
        <v>107.7</v>
      </c>
      <c r="O14" s="23" t="s">
        <v>10</v>
      </c>
    </row>
  </sheetData>
  <sheetProtection/>
  <mergeCells count="11">
    <mergeCell ref="B3:M3"/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2017-10-13T08:10:30Z</cp:lastPrinted>
  <dcterms:created xsi:type="dcterms:W3CDTF">2004-03-01T05:53:33Z</dcterms:created>
  <dcterms:modified xsi:type="dcterms:W3CDTF">2018-03-19T13:06:34Z</dcterms:modified>
  <cp:category/>
  <cp:version/>
  <cp:contentType/>
  <cp:contentStatus/>
</cp:coreProperties>
</file>